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F:\CAP Community Assistance Program Projects\"/>
    </mc:Choice>
  </mc:AlternateContent>
  <xr:revisionPtr revIDLastSave="0" documentId="13_ncr:1_{86D21431-0D02-4EA0-AA42-0A59C00DED66}" xr6:coauthVersionLast="47" xr6:coauthVersionMax="47" xr10:uidLastSave="{00000000-0000-0000-0000-000000000000}"/>
  <bookViews>
    <workbookView xWindow="-120" yWindow="-120" windowWidth="29040" windowHeight="15840" xr2:uid="{AEDE0667-3713-4F16-84E7-C858E77FB67C}"/>
  </bookViews>
  <sheets>
    <sheet name="SNAP estimator" sheetId="4" r:id="rId1"/>
    <sheet name="Income Limit " sheetId="2" state="hidden" r:id="rId2"/>
    <sheet name="Monthly SNAP Amount "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4" l="1"/>
  <c r="C17" i="4"/>
  <c r="C18" i="4"/>
  <c r="C9" i="4"/>
  <c r="C12" i="4"/>
  <c r="C11" i="4"/>
  <c r="B11" i="3"/>
  <c r="B12" i="3" s="1"/>
  <c r="B13" i="3" s="1"/>
  <c r="B14" i="3" s="1"/>
  <c r="B15" i="3" s="1"/>
  <c r="B16" i="3" s="1"/>
  <c r="B17" i="3" s="1"/>
  <c r="B18" i="3" s="1"/>
  <c r="B19" i="3" s="1"/>
  <c r="B20" i="3" s="1"/>
  <c r="B21" i="3" s="1"/>
  <c r="B10" i="3"/>
  <c r="B7" i="2"/>
  <c r="B8" i="2" s="1"/>
  <c r="B9" i="2" s="1"/>
  <c r="B10" i="2" s="1"/>
  <c r="B11" i="2" s="1"/>
  <c r="B12" i="2" s="1"/>
  <c r="B13" i="2" s="1"/>
  <c r="B14" i="2" s="1"/>
  <c r="B15" i="2" s="1"/>
  <c r="B16" i="2" s="1"/>
  <c r="B17" i="2" s="1"/>
  <c r="B18" i="2" s="1"/>
  <c r="B19" i="2" s="1"/>
  <c r="B20" i="2" s="1"/>
  <c r="B21" i="2" s="1"/>
  <c r="C13" i="4" l="1"/>
  <c r="C15" i="4" l="1"/>
  <c r="C23" i="4"/>
  <c r="C22" i="4"/>
  <c r="C21" i="4"/>
</calcChain>
</file>

<file path=xl/sharedStrings.xml><?xml version="1.0" encoding="utf-8"?>
<sst xmlns="http://schemas.openxmlformats.org/spreadsheetml/2006/main" count="35" uniqueCount="27">
  <si>
    <t>Family size</t>
  </si>
  <si>
    <t>Maximum monthly income</t>
  </si>
  <si>
    <t>Monthly SNAP amount</t>
  </si>
  <si>
    <t>Benefits value</t>
  </si>
  <si>
    <t xml:space="preserve">Income limit </t>
  </si>
  <si>
    <t>Client is within IL</t>
  </si>
  <si>
    <t>Total Income gross amount</t>
  </si>
  <si>
    <t xml:space="preserve">Impact of SNAP Program </t>
  </si>
  <si>
    <t>Estimated SNAP  Benefits Generated ($)</t>
  </si>
  <si>
    <t>Estimated local Economic Impact Generated ($)</t>
  </si>
  <si>
    <t xml:space="preserve">SNAP meals attributable to your eligible household </t>
  </si>
  <si>
    <t xml:space="preserve">Client input </t>
  </si>
  <si>
    <t>Answer</t>
  </si>
  <si>
    <t>Field to hide</t>
  </si>
  <si>
    <t>Enter Your Number of eligible Household members applying for SNAP</t>
  </si>
  <si>
    <t>Enter Your Other income (SSI, child support )</t>
  </si>
  <si>
    <t>Estimate Your SNAP Benefits*</t>
  </si>
  <si>
    <t>Enter Your Total Household Members**</t>
  </si>
  <si>
    <t>You may qualify for SNAP Benefits up to ***</t>
  </si>
  <si>
    <t xml:space="preserve">***projecting maximum allotments for SNAP applicants </t>
  </si>
  <si>
    <t xml:space="preserve">**Number of people who buy and prepare food together </t>
  </si>
  <si>
    <t>*Estimate is based solely on income and family size. Your actual benefits may be different. Only  The Health and Human Services Commision can decide if you are eligible and the exact SNAP benefit amount.</t>
  </si>
  <si>
    <r>
      <t xml:space="preserve">Enter Your Income from jobs </t>
    </r>
    <r>
      <rPr>
        <b/>
        <i/>
        <sz val="11"/>
        <color theme="1"/>
        <rFont val="Arial"/>
        <family val="2"/>
        <scheme val="minor"/>
      </rPr>
      <t>(Per Month)</t>
    </r>
  </si>
  <si>
    <r>
      <t xml:space="preserve">Enter Your Income from Self employment </t>
    </r>
    <r>
      <rPr>
        <b/>
        <i/>
        <sz val="11"/>
        <color theme="1"/>
        <rFont val="Arial"/>
        <family val="2"/>
        <scheme val="minor"/>
      </rPr>
      <t>(Per Month)</t>
    </r>
  </si>
  <si>
    <t>per month</t>
  </si>
  <si>
    <t>household members</t>
  </si>
  <si>
    <t>household members applying for SNAP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</si>
</sst>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9" x14ac:knownFonts="1">
    <font>
      <sz val="11"/>
      <color theme="1"/>
      <name val="Arial"/>
      <family val="2"/>
      <scheme val="minor"/>
    </font>
    <font>
      <b/>
      <sz val="11"/>
      <color theme="1"/>
      <name val="Arial"/>
      <family val="2"/>
      <scheme val="minor"/>
    </font>
    <font>
      <b/>
      <i/>
      <sz val="11"/>
      <color theme="1"/>
      <name val="Arial"/>
      <family val="2"/>
      <scheme val="minor"/>
    </font>
    <font>
      <i/>
      <sz val="11"/>
      <color theme="1"/>
      <name val="Arial"/>
      <family val="2"/>
      <scheme val="minor"/>
    </font>
    <font>
      <b/>
      <i/>
      <sz val="18"/>
      <color theme="1"/>
      <name val="Arial"/>
      <family val="2"/>
      <scheme val="minor"/>
    </font>
    <font>
      <sz val="11"/>
      <color rgb="FF00B050"/>
      <name val="Arial"/>
      <family val="2"/>
      <scheme val="minor"/>
    </font>
    <font>
      <b/>
      <sz val="11"/>
      <color rgb="FF00B050"/>
      <name val="Arial"/>
      <family val="2"/>
      <scheme val="minor"/>
    </font>
    <font>
      <b/>
      <sz val="11"/>
      <name val="Arial"/>
      <family val="2"/>
      <scheme val="minor"/>
    </font>
    <font>
      <u/>
      <sz val="11"/>
      <color theme="10"/>
      <name val="Arial"/>
      <family val="2"/>
      <scheme val="minor"/>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1">
    <xf numFmtId="0" fontId="0" fillId="0" borderId="0" xfId="0"/>
    <xf numFmtId="6" fontId="0" fillId="0" borderId="0" xfId="0" applyNumberFormat="1"/>
    <xf numFmtId="0" fontId="6" fillId="0" borderId="0" xfId="0" applyFont="1" applyAlignment="1" applyProtection="1">
      <alignment horizontal="center"/>
      <protection locked="0"/>
    </xf>
    <xf numFmtId="0" fontId="1" fillId="3" borderId="1" xfId="0" applyFont="1" applyFill="1" applyBorder="1" applyAlignment="1" applyProtection="1">
      <alignment vertical="center" wrapText="1"/>
    </xf>
    <xf numFmtId="0" fontId="1" fillId="4" borderId="1" xfId="0" applyFont="1" applyFill="1" applyBorder="1" applyProtection="1"/>
    <xf numFmtId="0" fontId="1" fillId="4" borderId="1" xfId="0" applyFont="1" applyFill="1" applyBorder="1" applyAlignment="1" applyProtection="1">
      <alignment wrapText="1"/>
    </xf>
    <xf numFmtId="0" fontId="0" fillId="0" borderId="0" xfId="0" applyProtection="1"/>
    <xf numFmtId="0" fontId="1" fillId="4" borderId="2" xfId="0" applyFont="1" applyFill="1" applyBorder="1" applyProtection="1"/>
    <xf numFmtId="0" fontId="0" fillId="4" borderId="1" xfId="0" applyFill="1" applyBorder="1" applyProtection="1"/>
    <xf numFmtId="0" fontId="0" fillId="4" borderId="4" xfId="0" applyFill="1" applyBorder="1" applyProtection="1"/>
    <xf numFmtId="0" fontId="1" fillId="3" borderId="1" xfId="0" applyFont="1" applyFill="1" applyBorder="1" applyAlignment="1" applyProtection="1">
      <alignment wrapText="1"/>
    </xf>
    <xf numFmtId="165" fontId="1" fillId="3" borderId="1" xfId="0" applyNumberFormat="1" applyFont="1" applyFill="1" applyBorder="1" applyProtection="1"/>
    <xf numFmtId="3" fontId="1" fillId="3" borderId="1" xfId="0" applyNumberFormat="1" applyFont="1" applyFill="1" applyBorder="1" applyProtection="1"/>
    <xf numFmtId="0" fontId="0" fillId="2" borderId="0" xfId="0" applyFill="1" applyProtection="1"/>
    <xf numFmtId="0" fontId="5" fillId="2" borderId="0" xfId="0" applyFont="1" applyFill="1" applyAlignment="1" applyProtection="1">
      <alignment horizontal="center"/>
    </xf>
    <xf numFmtId="0" fontId="5" fillId="0" borderId="0" xfId="0" applyFont="1" applyAlignment="1" applyProtection="1">
      <alignment horizontal="center"/>
    </xf>
    <xf numFmtId="0" fontId="1" fillId="3" borderId="0" xfId="0" applyFont="1" applyFill="1" applyBorder="1" applyAlignment="1" applyProtection="1">
      <alignment vertical="center" wrapText="1"/>
    </xf>
    <xf numFmtId="0" fontId="1" fillId="0" borderId="0" xfId="0" applyFont="1" applyFill="1" applyBorder="1" applyAlignment="1" applyProtection="1">
      <alignment wrapText="1"/>
    </xf>
    <xf numFmtId="164" fontId="1" fillId="0" borderId="0" xfId="0" applyNumberFormat="1" applyFont="1" applyBorder="1" applyProtection="1"/>
    <xf numFmtId="0" fontId="0" fillId="0" borderId="0" xfId="0" applyAlignment="1" applyProtection="1">
      <alignment wrapText="1"/>
    </xf>
    <xf numFmtId="0" fontId="0" fillId="4" borderId="0" xfId="0" applyFill="1" applyProtection="1"/>
    <xf numFmtId="0" fontId="0" fillId="3" borderId="0" xfId="0" applyFill="1" applyProtection="1"/>
    <xf numFmtId="164" fontId="6" fillId="4" borderId="4" xfId="0" applyNumberFormat="1"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1" fillId="3" borderId="2" xfId="0" applyFont="1" applyFill="1" applyBorder="1" applyAlignment="1" applyProtection="1">
      <alignment horizontal="center" wrapText="1"/>
    </xf>
    <xf numFmtId="0" fontId="1" fillId="3" borderId="3" xfId="0" applyFont="1" applyFill="1" applyBorder="1" applyAlignment="1" applyProtection="1">
      <alignment horizontal="center" wrapText="1"/>
    </xf>
    <xf numFmtId="0" fontId="4" fillId="3" borderId="0" xfId="0" applyFont="1" applyFill="1" applyAlignment="1" applyProtection="1">
      <alignment horizontal="center" vertical="top" wrapText="1"/>
    </xf>
    <xf numFmtId="164" fontId="3" fillId="3" borderId="0" xfId="0" applyNumberFormat="1" applyFont="1" applyFill="1" applyBorder="1" applyAlignment="1" applyProtection="1">
      <alignment horizontal="center" wrapText="1"/>
    </xf>
    <xf numFmtId="164" fontId="7" fillId="3" borderId="2" xfId="0" applyNumberFormat="1" applyFont="1" applyFill="1" applyBorder="1" applyAlignment="1" applyProtection="1">
      <alignment horizontal="center"/>
    </xf>
    <xf numFmtId="164" fontId="7" fillId="3" borderId="3" xfId="0" applyNumberFormat="1" applyFont="1" applyFill="1" applyBorder="1" applyAlignment="1" applyProtection="1">
      <alignment horizontal="center"/>
    </xf>
    <xf numFmtId="164" fontId="8" fillId="3" borderId="0" xfId="1" applyNumberFormat="1" applyFill="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hfb all colors">
  <a:themeElements>
    <a:clrScheme name="HFB brand">
      <a:dk1>
        <a:srgbClr val="000000"/>
      </a:dk1>
      <a:lt1>
        <a:sysClr val="window" lastClr="FFFFFF"/>
      </a:lt1>
      <a:dk2>
        <a:srgbClr val="000000"/>
      </a:dk2>
      <a:lt2>
        <a:srgbClr val="D8D8D8"/>
      </a:lt2>
      <a:accent1>
        <a:srgbClr val="76B900"/>
      </a:accent1>
      <a:accent2>
        <a:srgbClr val="00A7D4"/>
      </a:accent2>
      <a:accent3>
        <a:srgbClr val="83389B"/>
      </a:accent3>
      <a:accent4>
        <a:srgbClr val="DE1C85"/>
      </a:accent4>
      <a:accent5>
        <a:srgbClr val="FD4703"/>
      </a:accent5>
      <a:accent6>
        <a:srgbClr val="FFCE00"/>
      </a:accent6>
      <a:hlink>
        <a:srgbClr val="00A7D4"/>
      </a:hlink>
      <a:folHlink>
        <a:srgbClr val="FD4703"/>
      </a:folHlink>
    </a:clrScheme>
    <a:fontScheme name="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F9125-F1C1-4FC1-AE53-CEF17D21AB63}">
  <dimension ref="A1:D32"/>
  <sheetViews>
    <sheetView tabSelected="1" workbookViewId="0">
      <selection activeCell="C21" sqref="C21"/>
    </sheetView>
  </sheetViews>
  <sheetFormatPr defaultRowHeight="14.25" x14ac:dyDescent="0.2"/>
  <cols>
    <col min="1" max="1" width="9" style="6"/>
    <col min="2" max="2" width="48.875" style="6" customWidth="1"/>
    <col min="3" max="3" width="28.5" style="6" customWidth="1"/>
    <col min="4" max="4" width="36" style="6" customWidth="1"/>
    <col min="5" max="16384" width="9" style="6"/>
  </cols>
  <sheetData>
    <row r="1" spans="2:4" ht="14.25" customHeight="1" x14ac:dyDescent="0.2">
      <c r="B1" s="26" t="s">
        <v>16</v>
      </c>
      <c r="C1" s="26"/>
      <c r="D1" s="26"/>
    </row>
    <row r="2" spans="2:4" ht="45" customHeight="1" x14ac:dyDescent="0.2">
      <c r="B2" s="26"/>
      <c r="C2" s="26"/>
      <c r="D2" s="26"/>
    </row>
    <row r="3" spans="2:4" ht="15" x14ac:dyDescent="0.25">
      <c r="B3" s="4" t="s">
        <v>17</v>
      </c>
      <c r="C3" s="23">
        <v>1</v>
      </c>
      <c r="D3" s="8" t="s">
        <v>25</v>
      </c>
    </row>
    <row r="4" spans="2:4" ht="30" x14ac:dyDescent="0.25">
      <c r="B4" s="5" t="s">
        <v>14</v>
      </c>
      <c r="C4" s="23">
        <v>1</v>
      </c>
      <c r="D4" s="8" t="s">
        <v>26</v>
      </c>
    </row>
    <row r="5" spans="2:4" ht="15" x14ac:dyDescent="0.25">
      <c r="C5" s="2"/>
    </row>
    <row r="6" spans="2:4" ht="15" x14ac:dyDescent="0.25">
      <c r="B6" s="7" t="s">
        <v>22</v>
      </c>
      <c r="C6" s="22">
        <v>0</v>
      </c>
      <c r="D6" s="9" t="s">
        <v>24</v>
      </c>
    </row>
    <row r="7" spans="2:4" ht="15" x14ac:dyDescent="0.25">
      <c r="B7" s="7" t="s">
        <v>23</v>
      </c>
      <c r="C7" s="22">
        <v>0</v>
      </c>
      <c r="D7" s="9" t="s">
        <v>24</v>
      </c>
    </row>
    <row r="8" spans="2:4" ht="15" x14ac:dyDescent="0.25">
      <c r="B8" s="7" t="s">
        <v>15</v>
      </c>
      <c r="C8" s="22">
        <v>0</v>
      </c>
      <c r="D8" s="9" t="s">
        <v>24</v>
      </c>
    </row>
    <row r="9" spans="2:4" hidden="1" x14ac:dyDescent="0.2">
      <c r="B9" s="13" t="s">
        <v>6</v>
      </c>
      <c r="C9" s="14">
        <f>SUM(C6:C8)</f>
        <v>0</v>
      </c>
      <c r="D9" s="6" t="s">
        <v>24</v>
      </c>
    </row>
    <row r="10" spans="2:4" hidden="1" x14ac:dyDescent="0.2">
      <c r="C10" s="15"/>
      <c r="D10" s="6" t="s">
        <v>24</v>
      </c>
    </row>
    <row r="11" spans="2:4" hidden="1" x14ac:dyDescent="0.2">
      <c r="B11" s="13" t="s">
        <v>3</v>
      </c>
      <c r="C11" s="14">
        <f>VLOOKUP(C4,'Monthly SNAP Amount '!A2:B20,2,FALSE)</f>
        <v>250</v>
      </c>
      <c r="D11" s="6" t="s">
        <v>24</v>
      </c>
    </row>
    <row r="12" spans="2:4" hidden="1" x14ac:dyDescent="0.2">
      <c r="B12" s="13" t="s">
        <v>4</v>
      </c>
      <c r="C12" s="14">
        <f>VLOOKUP(C3,'Income Limit '!A1:B21,2,FALSE)</f>
        <v>1775</v>
      </c>
      <c r="D12" s="6" t="s">
        <v>24</v>
      </c>
    </row>
    <row r="13" spans="2:4" hidden="1" x14ac:dyDescent="0.2">
      <c r="B13" s="13" t="s">
        <v>5</v>
      </c>
      <c r="C13" s="14" t="str">
        <f>IF(C9 &lt;=C12, "YES", "NO")</f>
        <v>YES</v>
      </c>
      <c r="D13" s="6" t="s">
        <v>24</v>
      </c>
    </row>
    <row r="14" spans="2:4" x14ac:dyDescent="0.2">
      <c r="C14" s="15"/>
    </row>
    <row r="15" spans="2:4" ht="15" x14ac:dyDescent="0.25">
      <c r="B15" s="3" t="s">
        <v>18</v>
      </c>
      <c r="C15" s="28">
        <f>IF(C13="YES",C11,"Please contact HFB to request assitance applying for SNAP benefits")</f>
        <v>250</v>
      </c>
      <c r="D15" s="29"/>
    </row>
    <row r="16" spans="2:4" ht="114" customHeight="1" x14ac:dyDescent="0.2">
      <c r="B16" s="16"/>
      <c r="C16" s="27" t="str">
        <f>IF(C13="Yes", "*Reminder: This ESTIMATE is based solely on income and family size. Your actual benefits may be different. Only  The Health and Human Services Commision can decide if you are eligible and the exact SNAP benefit amount. ", " ")</f>
        <v xml:space="preserve">*Reminder: This ESTIMATE is based solely on income and family size. Your actual benefits may be different. Only  The Health and Human Services Commision can decide if you are eligible and the exact SNAP benefit amount. </v>
      </c>
      <c r="D16" s="27"/>
    </row>
    <row r="17" spans="1:4" ht="38.25" customHeight="1" x14ac:dyDescent="0.2">
      <c r="B17" s="16"/>
      <c r="C17" s="27" t="str">
        <f>IF(C13="Yes", "To find out more or submit an inquiry form to get a call back, visit  ", " ")</f>
        <v xml:space="preserve">To find out more or submit an inquiry form to get a call back, visit  </v>
      </c>
      <c r="D17" s="27"/>
    </row>
    <row r="18" spans="1:4" ht="14.25" customHeight="1" x14ac:dyDescent="0.2">
      <c r="B18" s="16"/>
      <c r="C18" s="30" t="str">
        <f>IF(C13="Yes", HYPERLINK("https://www.houstonfoodbank.org/find-help/snap/", "houstonfoodbank.org/snap")," ")</f>
        <v>houstonfoodbank.org/snap</v>
      </c>
      <c r="D18" s="27"/>
    </row>
    <row r="19" spans="1:4" ht="15" x14ac:dyDescent="0.25">
      <c r="B19" s="17"/>
      <c r="C19" s="18"/>
    </row>
    <row r="20" spans="1:4" ht="15" x14ac:dyDescent="0.25">
      <c r="B20" s="24" t="s">
        <v>7</v>
      </c>
      <c r="C20" s="25"/>
    </row>
    <row r="21" spans="1:4" ht="30" customHeight="1" x14ac:dyDescent="0.25">
      <c r="B21" s="10" t="s">
        <v>8</v>
      </c>
      <c r="C21" s="11">
        <f>IF(C13= "YES", 3015, 0)</f>
        <v>3015</v>
      </c>
    </row>
    <row r="22" spans="1:4" ht="41.25" customHeight="1" x14ac:dyDescent="0.25">
      <c r="B22" s="10" t="s">
        <v>9</v>
      </c>
      <c r="C22" s="11">
        <f>IF(C13= "YES", 4643, 0)</f>
        <v>4643</v>
      </c>
    </row>
    <row r="23" spans="1:4" ht="39.75" customHeight="1" x14ac:dyDescent="0.25">
      <c r="B23" s="10" t="s">
        <v>10</v>
      </c>
      <c r="C23" s="12">
        <f>IF(C13= "YES",1125, 0)</f>
        <v>1125</v>
      </c>
    </row>
    <row r="24" spans="1:4" ht="15" x14ac:dyDescent="0.25">
      <c r="B24" s="17"/>
      <c r="C24" s="18"/>
    </row>
    <row r="25" spans="1:4" ht="15" x14ac:dyDescent="0.25">
      <c r="B25" s="17"/>
      <c r="C25" s="18"/>
    </row>
    <row r="26" spans="1:4" ht="57.75" x14ac:dyDescent="0.25">
      <c r="B26" s="19" t="s">
        <v>21</v>
      </c>
      <c r="C26" s="18"/>
    </row>
    <row r="27" spans="1:4" x14ac:dyDescent="0.2">
      <c r="B27" s="6" t="s">
        <v>20</v>
      </c>
    </row>
    <row r="28" spans="1:4" x14ac:dyDescent="0.2">
      <c r="B28" s="6" t="s">
        <v>19</v>
      </c>
    </row>
    <row r="30" spans="1:4" hidden="1" x14ac:dyDescent="0.2">
      <c r="A30" s="13"/>
      <c r="B30" s="6" t="s">
        <v>13</v>
      </c>
    </row>
    <row r="31" spans="1:4" hidden="1" x14ac:dyDescent="0.2">
      <c r="A31" s="20"/>
      <c r="B31" s="6" t="s">
        <v>11</v>
      </c>
    </row>
    <row r="32" spans="1:4" hidden="1" x14ac:dyDescent="0.2">
      <c r="A32" s="21"/>
      <c r="B32" s="6" t="s">
        <v>12</v>
      </c>
    </row>
  </sheetData>
  <sheetProtection algorithmName="SHA-512" hashValue="VP+IDEjGhLzAs5ctfqrWOn8VDT6fvHjzZFJnwXT+OzFu2w0sR6t5OKQ4ZOKFfEd2+LpFZrd0S8zhxA4SRwvgAw==" saltValue="G5msgqJOqmg7MVyJvqMy2g==" spinCount="100000" sheet="1" objects="1" scenarios="1"/>
  <mergeCells count="6">
    <mergeCell ref="B20:C20"/>
    <mergeCell ref="B1:D2"/>
    <mergeCell ref="C16:D16"/>
    <mergeCell ref="C15:D15"/>
    <mergeCell ref="C17:D17"/>
    <mergeCell ref="C18:D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B4DD-6F4A-46FE-8BE0-1E534FDBE5D0}">
  <dimension ref="A1:B21"/>
  <sheetViews>
    <sheetView workbookViewId="0">
      <selection sqref="A1:B21"/>
    </sheetView>
  </sheetViews>
  <sheetFormatPr defaultRowHeight="14.25" x14ac:dyDescent="0.2"/>
  <cols>
    <col min="1" max="1" width="12.875" customWidth="1"/>
    <col min="2" max="2" width="22.75" customWidth="1"/>
  </cols>
  <sheetData>
    <row r="1" spans="1:2" x14ac:dyDescent="0.2">
      <c r="A1" t="s">
        <v>0</v>
      </c>
      <c r="B1" t="s">
        <v>1</v>
      </c>
    </row>
    <row r="2" spans="1:2" x14ac:dyDescent="0.2">
      <c r="A2">
        <v>1</v>
      </c>
      <c r="B2" s="1">
        <v>1775</v>
      </c>
    </row>
    <row r="3" spans="1:2" x14ac:dyDescent="0.2">
      <c r="A3">
        <v>2</v>
      </c>
      <c r="B3" s="1">
        <v>2396</v>
      </c>
    </row>
    <row r="4" spans="1:2" x14ac:dyDescent="0.2">
      <c r="A4">
        <v>3</v>
      </c>
      <c r="B4" s="1">
        <v>3020</v>
      </c>
    </row>
    <row r="5" spans="1:2" x14ac:dyDescent="0.2">
      <c r="A5">
        <v>4</v>
      </c>
      <c r="B5" s="1">
        <v>3644</v>
      </c>
    </row>
    <row r="6" spans="1:2" x14ac:dyDescent="0.2">
      <c r="A6">
        <v>5</v>
      </c>
      <c r="B6" s="1">
        <v>4268</v>
      </c>
    </row>
    <row r="7" spans="1:2" x14ac:dyDescent="0.2">
      <c r="A7">
        <v>6</v>
      </c>
      <c r="B7" s="1">
        <f>B6+625</f>
        <v>4893</v>
      </c>
    </row>
    <row r="8" spans="1:2" x14ac:dyDescent="0.2">
      <c r="A8">
        <v>7</v>
      </c>
      <c r="B8" s="1">
        <f>B7+625</f>
        <v>5518</v>
      </c>
    </row>
    <row r="9" spans="1:2" x14ac:dyDescent="0.2">
      <c r="A9">
        <v>8</v>
      </c>
      <c r="B9" s="1">
        <f t="shared" ref="B9:B21" si="0">B8+625</f>
        <v>6143</v>
      </c>
    </row>
    <row r="10" spans="1:2" x14ac:dyDescent="0.2">
      <c r="A10">
        <v>9</v>
      </c>
      <c r="B10" s="1">
        <f t="shared" si="0"/>
        <v>6768</v>
      </c>
    </row>
    <row r="11" spans="1:2" x14ac:dyDescent="0.2">
      <c r="A11">
        <v>10</v>
      </c>
      <c r="B11" s="1">
        <f t="shared" si="0"/>
        <v>7393</v>
      </c>
    </row>
    <row r="12" spans="1:2" x14ac:dyDescent="0.2">
      <c r="A12">
        <v>11</v>
      </c>
      <c r="B12" s="1">
        <f t="shared" si="0"/>
        <v>8018</v>
      </c>
    </row>
    <row r="13" spans="1:2" x14ac:dyDescent="0.2">
      <c r="A13">
        <v>12</v>
      </c>
      <c r="B13" s="1">
        <f t="shared" si="0"/>
        <v>8643</v>
      </c>
    </row>
    <row r="14" spans="1:2" x14ac:dyDescent="0.2">
      <c r="A14">
        <v>13</v>
      </c>
      <c r="B14" s="1">
        <f t="shared" si="0"/>
        <v>9268</v>
      </c>
    </row>
    <row r="15" spans="1:2" x14ac:dyDescent="0.2">
      <c r="A15">
        <v>14</v>
      </c>
      <c r="B15" s="1">
        <f t="shared" si="0"/>
        <v>9893</v>
      </c>
    </row>
    <row r="16" spans="1:2" x14ac:dyDescent="0.2">
      <c r="A16">
        <v>15</v>
      </c>
      <c r="B16" s="1">
        <f t="shared" si="0"/>
        <v>10518</v>
      </c>
    </row>
    <row r="17" spans="1:2" x14ac:dyDescent="0.2">
      <c r="A17">
        <v>16</v>
      </c>
      <c r="B17" s="1">
        <f t="shared" si="0"/>
        <v>11143</v>
      </c>
    </row>
    <row r="18" spans="1:2" x14ac:dyDescent="0.2">
      <c r="A18">
        <v>17</v>
      </c>
      <c r="B18" s="1">
        <f t="shared" si="0"/>
        <v>11768</v>
      </c>
    </row>
    <row r="19" spans="1:2" x14ac:dyDescent="0.2">
      <c r="A19">
        <v>18</v>
      </c>
      <c r="B19" s="1">
        <f t="shared" si="0"/>
        <v>12393</v>
      </c>
    </row>
    <row r="20" spans="1:2" x14ac:dyDescent="0.2">
      <c r="A20">
        <v>19</v>
      </c>
      <c r="B20" s="1">
        <f t="shared" si="0"/>
        <v>13018</v>
      </c>
    </row>
    <row r="21" spans="1:2" x14ac:dyDescent="0.2">
      <c r="A21">
        <v>20</v>
      </c>
      <c r="B21" s="1">
        <f t="shared" si="0"/>
        <v>13643</v>
      </c>
    </row>
  </sheetData>
  <sheetProtection algorithmName="SHA-512" hashValue="SbPZhuCTZo7t3zPYvMtG+8lZPby6d9ImkyG+LyoqSuzQYPH3g0w0Omzn4QhyrrMB404wr7vIJZZejl6JD/bb0w==" saltValue="RO8rjfCz1IB40QIXWYgGsg==" spinCount="100000" sheet="1" objects="1" scenarios="1" selectLockedCells="1" selectUnlockedCell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E58ED-9CCD-4015-BCAE-167B028C3DFA}">
  <dimension ref="A1:B21"/>
  <sheetViews>
    <sheetView workbookViewId="0">
      <selection sqref="A1:B21"/>
    </sheetView>
  </sheetViews>
  <sheetFormatPr defaultRowHeight="14.25" x14ac:dyDescent="0.2"/>
  <cols>
    <col min="2" max="2" width="28.75" customWidth="1"/>
  </cols>
  <sheetData>
    <row r="1" spans="1:2" x14ac:dyDescent="0.2">
      <c r="A1" t="s">
        <v>0</v>
      </c>
      <c r="B1" t="s">
        <v>2</v>
      </c>
    </row>
    <row r="2" spans="1:2" x14ac:dyDescent="0.2">
      <c r="A2">
        <v>1</v>
      </c>
      <c r="B2" s="1">
        <v>250</v>
      </c>
    </row>
    <row r="3" spans="1:2" x14ac:dyDescent="0.2">
      <c r="A3">
        <v>2</v>
      </c>
      <c r="B3" s="1">
        <v>459</v>
      </c>
    </row>
    <row r="4" spans="1:2" x14ac:dyDescent="0.2">
      <c r="A4">
        <v>3</v>
      </c>
      <c r="B4" s="1">
        <v>658</v>
      </c>
    </row>
    <row r="5" spans="1:2" x14ac:dyDescent="0.2">
      <c r="A5">
        <v>4</v>
      </c>
      <c r="B5" s="1">
        <v>835</v>
      </c>
    </row>
    <row r="6" spans="1:2" x14ac:dyDescent="0.2">
      <c r="A6">
        <v>5</v>
      </c>
      <c r="B6" s="1">
        <v>992</v>
      </c>
    </row>
    <row r="7" spans="1:2" x14ac:dyDescent="0.2">
      <c r="A7">
        <v>6</v>
      </c>
      <c r="B7" s="1">
        <v>1190</v>
      </c>
    </row>
    <row r="8" spans="1:2" x14ac:dyDescent="0.2">
      <c r="A8">
        <v>7</v>
      </c>
      <c r="B8" s="1">
        <v>1316</v>
      </c>
    </row>
    <row r="9" spans="1:2" x14ac:dyDescent="0.2">
      <c r="A9">
        <v>8</v>
      </c>
      <c r="B9" s="1">
        <v>1504</v>
      </c>
    </row>
    <row r="10" spans="1:2" x14ac:dyDescent="0.2">
      <c r="A10">
        <v>9</v>
      </c>
      <c r="B10" s="1">
        <f>B9+188</f>
        <v>1692</v>
      </c>
    </row>
    <row r="11" spans="1:2" x14ac:dyDescent="0.2">
      <c r="A11">
        <v>10</v>
      </c>
      <c r="B11" s="1">
        <f t="shared" ref="B11:B21" si="0">B10+188</f>
        <v>1880</v>
      </c>
    </row>
    <row r="12" spans="1:2" x14ac:dyDescent="0.2">
      <c r="A12">
        <v>11</v>
      </c>
      <c r="B12" s="1">
        <f t="shared" si="0"/>
        <v>2068</v>
      </c>
    </row>
    <row r="13" spans="1:2" x14ac:dyDescent="0.2">
      <c r="A13">
        <v>12</v>
      </c>
      <c r="B13" s="1">
        <f t="shared" si="0"/>
        <v>2256</v>
      </c>
    </row>
    <row r="14" spans="1:2" x14ac:dyDescent="0.2">
      <c r="A14">
        <v>13</v>
      </c>
      <c r="B14" s="1">
        <f t="shared" si="0"/>
        <v>2444</v>
      </c>
    </row>
    <row r="15" spans="1:2" x14ac:dyDescent="0.2">
      <c r="A15">
        <v>14</v>
      </c>
      <c r="B15" s="1">
        <f t="shared" si="0"/>
        <v>2632</v>
      </c>
    </row>
    <row r="16" spans="1:2" x14ac:dyDescent="0.2">
      <c r="A16">
        <v>15</v>
      </c>
      <c r="B16" s="1">
        <f t="shared" si="0"/>
        <v>2820</v>
      </c>
    </row>
    <row r="17" spans="1:2" x14ac:dyDescent="0.2">
      <c r="A17">
        <v>16</v>
      </c>
      <c r="B17" s="1">
        <f t="shared" si="0"/>
        <v>3008</v>
      </c>
    </row>
    <row r="18" spans="1:2" x14ac:dyDescent="0.2">
      <c r="A18">
        <v>17</v>
      </c>
      <c r="B18" s="1">
        <f t="shared" si="0"/>
        <v>3196</v>
      </c>
    </row>
    <row r="19" spans="1:2" x14ac:dyDescent="0.2">
      <c r="A19">
        <v>18</v>
      </c>
      <c r="B19" s="1">
        <f t="shared" si="0"/>
        <v>3384</v>
      </c>
    </row>
    <row r="20" spans="1:2" x14ac:dyDescent="0.2">
      <c r="A20">
        <v>19</v>
      </c>
      <c r="B20" s="1">
        <f t="shared" si="0"/>
        <v>3572</v>
      </c>
    </row>
    <row r="21" spans="1:2" x14ac:dyDescent="0.2">
      <c r="A21">
        <v>20</v>
      </c>
      <c r="B21" s="1">
        <f t="shared" si="0"/>
        <v>3760</v>
      </c>
    </row>
  </sheetData>
  <sheetProtection algorithmName="SHA-512" hashValue="2RdThT9KgOvWa73UBIcpElCBNk7HTz4wYDn5aATdgH8U5JgkhnJ2zlJvNza6IdsooQEMwb4TiEpFbHBIo8eF8w==" saltValue="jjzURIf+auaVmGiABfxxL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 estimator</vt:lpstr>
      <vt:lpstr>Income Limit </vt:lpstr>
      <vt:lpstr>Monthly SNAP Amount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Quiros</dc:creator>
  <cp:lastModifiedBy>Maggi Massad-Paradeis</cp:lastModifiedBy>
  <dcterms:created xsi:type="dcterms:W3CDTF">2022-01-14T16:02:59Z</dcterms:created>
  <dcterms:modified xsi:type="dcterms:W3CDTF">2022-02-16T19:40:04Z</dcterms:modified>
</cp:coreProperties>
</file>